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https://hearc365.sharepoint.com/sites/FB_1242.2-C2024-2025-Profs/Shared Documents/Profs/ISC1cd/"/>
    </mc:Choice>
  </mc:AlternateContent>
  <xr:revisionPtr revIDLastSave="33" documentId="14_{9540A150-18D2-4CD9-97C2-243B439C23D5}" xr6:coauthVersionLast="47" xr6:coauthVersionMax="47" xr10:uidLastSave="{A559BC87-004B-43BE-BD2A-1FF3FF3A4A20}"/>
  <bookViews>
    <workbookView xWindow="-120" yWindow="-120" windowWidth="51840" windowHeight="21840" xr2:uid="{800496AF-CFAA-4B3A-AA49-FAB71F7D579A}"/>
  </bookViews>
  <sheets>
    <sheet name="Evaluations Fil Roug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1" l="1"/>
  <c r="I29" i="1"/>
  <c r="P29" i="1" s="1"/>
  <c r="Q29" i="1" s="1"/>
  <c r="M27" i="1"/>
  <c r="I27" i="1"/>
  <c r="P27" i="1" s="1"/>
  <c r="Q27" i="1" s="1"/>
  <c r="M25" i="1"/>
  <c r="I25" i="1"/>
  <c r="P25" i="1" s="1"/>
  <c r="Q25" i="1" s="1"/>
  <c r="M23" i="1"/>
  <c r="I23" i="1"/>
  <c r="P23" i="1" s="1"/>
  <c r="Q23" i="1" s="1"/>
  <c r="M21" i="1"/>
  <c r="I21" i="1"/>
  <c r="P21" i="1" s="1"/>
  <c r="Q21" i="1" s="1"/>
  <c r="M19" i="1"/>
  <c r="I19" i="1"/>
  <c r="P19" i="1" s="1"/>
  <c r="Q19" i="1" s="1"/>
  <c r="M17" i="1"/>
  <c r="I17" i="1"/>
  <c r="P17" i="1" s="1"/>
  <c r="Q17" i="1" s="1"/>
  <c r="M15" i="1"/>
  <c r="I15" i="1"/>
  <c r="P15" i="1" s="1"/>
  <c r="Q15" i="1" s="1"/>
  <c r="M13" i="1"/>
  <c r="I13" i="1"/>
  <c r="P13" i="1" s="1"/>
  <c r="Q13" i="1" s="1"/>
  <c r="M11" i="1"/>
  <c r="I11" i="1"/>
  <c r="P11" i="1" s="1"/>
  <c r="Q11" i="1" s="1"/>
  <c r="M9" i="1"/>
  <c r="I9" i="1"/>
  <c r="P9" i="1" s="1"/>
  <c r="Q9" i="1" s="1"/>
  <c r="M7" i="1"/>
  <c r="P7" i="1" s="1"/>
  <c r="I7" i="1"/>
  <c r="M5" i="1"/>
  <c r="I5" i="1"/>
  <c r="O1" i="1"/>
  <c r="Q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Hüsser Olivier</author>
  </authors>
  <commentList>
    <comment ref="N4" authorId="0" shapeId="0" xr:uid="{138D3A80-0325-4260-95A6-062B3822F9AA}">
      <text>
        <r>
          <rPr>
            <b/>
            <sz val="9"/>
            <color indexed="81"/>
            <rFont val="Tahoma"/>
            <family val="2"/>
          </rPr>
          <t>Hüsser Olivier:</t>
        </r>
        <r>
          <rPr>
            <sz val="9"/>
            <color indexed="81"/>
            <rFont val="Tahoma"/>
            <family val="2"/>
          </rPr>
          <t xml:space="preserve">
Doc 60%
UML 40%</t>
        </r>
      </text>
    </comment>
    <comment ref="C6" authorId="0" shapeId="0" xr:uid="{41BC76D6-62B4-445C-B00A-B8C42E097F00}">
      <text>
        <r>
          <rPr>
            <b/>
            <sz val="9"/>
            <color indexed="81"/>
            <rFont val="Tahoma"/>
            <family val="2"/>
          </rPr>
          <t>Hüsser Olivier:</t>
        </r>
        <r>
          <rPr>
            <sz val="9"/>
            <color indexed="81"/>
            <rFont val="Tahoma"/>
            <family val="2"/>
          </rPr>
          <t xml:space="preserve">
Le jeu est-il jouable ?    (25%)
Intéressant                   (25%)
Equilibré                      (25%)
Intelligible                    (25%)</t>
        </r>
      </text>
    </comment>
    <comment ref="D6" authorId="0" shapeId="0" xr:uid="{3AA6AEF6-346E-4122-BC6D-BCA65E868172}">
      <text>
        <r>
          <rPr>
            <b/>
            <sz val="9"/>
            <color indexed="81"/>
            <rFont val="Tahoma"/>
            <family val="2"/>
          </rPr>
          <t>Hüsser Olivier:</t>
        </r>
        <r>
          <rPr>
            <sz val="9"/>
            <color indexed="81"/>
            <rFont val="Tahoma"/>
            <family val="2"/>
          </rPr>
          <t xml:space="preserve">
Utilisation effective
Différence significative dans les override</t>
        </r>
      </text>
    </comment>
    <comment ref="K6" authorId="0" shapeId="0" xr:uid="{8B8E6A46-09E3-4396-B29E-F9401EE9F922}">
      <text>
        <r>
          <rPr>
            <b/>
            <sz val="9"/>
            <color indexed="81"/>
            <rFont val="Tahoma"/>
            <family val="2"/>
          </rPr>
          <t>Hüsser Olivier:</t>
        </r>
        <r>
          <rPr>
            <sz val="9"/>
            <color indexed="81"/>
            <rFont val="Tahoma"/>
            <family val="2"/>
          </rPr>
          <t xml:space="preserve">
Les messages doivent être de préférence en anglais, et surtout descriptifs/spécifiques/clairs
</t>
        </r>
      </text>
    </comment>
    <comment ref="L6" authorId="0" shapeId="0" xr:uid="{32E50295-D0F4-43BC-9C69-5693EC9FAA2F}">
      <text>
        <r>
          <rPr>
            <b/>
            <sz val="9"/>
            <color indexed="81"/>
            <rFont val="Tahoma"/>
            <family val="2"/>
          </rPr>
          <t>Hüsser Olivier:</t>
        </r>
        <r>
          <rPr>
            <sz val="9"/>
            <color indexed="81"/>
            <rFont val="Tahoma"/>
            <family val="2"/>
          </rPr>
          <t xml:space="preserve">
Version Tagged: 100%
sinon 0%</t>
        </r>
      </text>
    </comment>
  </commentList>
</comments>
</file>

<file path=xl/sharedStrings.xml><?xml version="1.0" encoding="utf-8"?>
<sst xmlns="http://schemas.openxmlformats.org/spreadsheetml/2006/main" count="49" uniqueCount="49">
  <si>
    <t>Evaluation projets C++ 2025-26</t>
  </si>
  <si>
    <t>Pourcentage de l'objectif atteint dans les cases rouges</t>
  </si>
  <si>
    <t>Commentaire dans la case rouge en-dessous</t>
  </si>
  <si>
    <t>Etudiant</t>
  </si>
  <si>
    <t>qualité du code (min requirements)</t>
  </si>
  <si>
    <t>qualité génerale du code</t>
  </si>
  <si>
    <t>gestion projet (git)
et délivrables</t>
  </si>
  <si>
    <t>Autre rendu:  docu  &amp; démo</t>
  </si>
  <si>
    <t>BONUS/MALUS (originalité/traitement)</t>
  </si>
  <si>
    <t>Scénario-specific</t>
  </si>
  <si>
    <t>Polymorphisme</t>
  </si>
  <si>
    <t>Logging system</t>
  </si>
  <si>
    <t>Exception</t>
  </si>
  <si>
    <t>Conventions de codage, commentaires</t>
  </si>
  <si>
    <t>(héritage, DRY, KISS, quantité de travail)</t>
  </si>
  <si>
    <t>Quantité/qualité commits. Gestion projet. Délivrables.</t>
  </si>
  <si>
    <t>messages de commit clairs</t>
  </si>
  <si>
    <t>Tag rendu</t>
  </si>
  <si>
    <t>note</t>
  </si>
  <si>
    <t>Note finale</t>
  </si>
  <si>
    <t>exemple</t>
  </si>
  <si>
    <t>Bien que jouable, le jeu n'est pas très intéressant (1 seul monstre). Présentation des classes très résumée. Pb avec générateur aléatoire  (25x 1 pt dedégat) ? Très long (délai…)pour gagner ou perdre. L'affichage coloré des points de vie est sympa. Dommage qu'il n'y ait que le seul monstre soit générique (+2HP après chaque victoire) sans capacité spéciale.</t>
  </si>
  <si>
    <t>Le polymorphisme est utilisé, au niveau des compétences et de la capacité ultime. Ok.</t>
  </si>
  <si>
    <t xml:space="preserve"> Le fichier de highscores fonctionne bien (insère le pseudo à la bonne position). Mais ce n'est pas un fichier log, il manque  une date/timestamp et des infos sur la partie.</t>
  </si>
  <si>
    <t>Le cas où il n'y a pas encore de fichier de sauvegarde est géré par un try catch. Par contre, le cas où l'ouverture du fichier de sauvegarde n'a pas pu être créé non. Ce n'est pas très consistant/symétrique</t>
  </si>
  <si>
    <t>Il y a des commentaires de doc (doxygen). En anglais: ok. Les conventions de nommage sont respectées.</t>
  </si>
  <si>
    <t>des default ctor auraient suffi pour les héros(aucun paramètre utilisé). Le code n'est pas très bien distribué (~75% dans main et la classe Hero). Il manque effectivement une classe Team ou Game qui aggrège les héros. delete[] inutile dans destructeur de Hero (pas de new). 4x delete manquant à la fin du main. L'absence d'encapsulation est assez grave(tout est modificable dans les personnages). P.S. il y a tromperie (le même monstre est utilisé tout le long:p). srand est mal utilisé (1x seulement au lancement). Répétition ou code trop complexe (teamSelection,  criticalHit). Il n'y a pas d'utilisation du passage des objets par référence (des copies du team sont créées  pour plein de fonctions: show write insert ....).  Bien que certains aspects du code soient soignés (conventions, commentaires), le projet aurait dû être mieux structuré (ce n'est pas à mettre dans les améliorations).</t>
  </si>
  <si>
    <t>peu de push au début et parfois juste cosmétique ou readme changer. La solution Visual Studio rendue ne permet pas de compiler le projet.</t>
  </si>
  <si>
    <t>+ Assez détaillées  (sauf à la fin)              -  FR/EN</t>
  </si>
  <si>
    <t>oui</t>
  </si>
  <si>
    <t>C'est presque du "code", et difficile à lire. 40 fautes d'orthographe sur 3 pages (utilisez un correcteur!). Le README n'est pas suffisamment détaillé pour comprendre le projet.</t>
  </si>
  <si>
    <t>Le principe de jeu classique. Rien de particulier</t>
  </si>
  <si>
    <t>S2</t>
  </si>
  <si>
    <t>S3</t>
  </si>
  <si>
    <t>S4</t>
  </si>
  <si>
    <t>S5</t>
  </si>
  <si>
    <t>S6</t>
  </si>
  <si>
    <t>S7</t>
  </si>
  <si>
    <t>S8</t>
  </si>
  <si>
    <t>S9</t>
  </si>
  <si>
    <t>S10</t>
  </si>
  <si>
    <t>S11</t>
  </si>
  <si>
    <t>S12</t>
  </si>
  <si>
    <t>S13</t>
  </si>
  <si>
    <t>S14</t>
  </si>
  <si>
    <t>S15</t>
  </si>
  <si>
    <t>S16</t>
  </si>
  <si>
    <t>S17</t>
  </si>
  <si>
    <t>S18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</si>
</sst>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1"/>
      <color theme="1"/>
      <name val="Calibri"/>
      <family val="2"/>
      <scheme val="minor"/>
    </font>
    <font>
      <b/>
      <sz val="18"/>
      <color rgb="FF000000"/>
      <name val="Sans"/>
    </font>
    <font>
      <sz val="10"/>
      <color rgb="FF000000"/>
      <name val="Sans"/>
    </font>
    <font>
      <sz val="12"/>
      <color rgb="FF000000"/>
      <name val="Sans"/>
    </font>
    <font>
      <b/>
      <sz val="10"/>
      <color rgb="FF0000FF"/>
      <name val="Sans"/>
    </font>
    <font>
      <b/>
      <sz val="10"/>
      <color rgb="FF000000"/>
      <name val="Sans"/>
    </font>
    <font>
      <b/>
      <sz val="12"/>
      <color rgb="FF0000FF"/>
      <name val="Sans"/>
    </font>
    <font>
      <b/>
      <sz val="16"/>
      <color rgb="FF000000"/>
      <name val="Sans"/>
    </font>
    <font>
      <sz val="10"/>
      <color rgb="FF0000FF"/>
      <name val="Sans"/>
    </font>
    <font>
      <b/>
      <sz val="11"/>
      <color rgb="FF000000"/>
      <name val="Arial"/>
      <family val="2"/>
    </font>
    <font>
      <sz val="10"/>
      <name val="Sans"/>
    </font>
    <font>
      <b/>
      <sz val="11"/>
      <color rgb="FF0000FF"/>
      <name val="Sans"/>
    </font>
    <font>
      <sz val="8"/>
      <color rgb="FF000000"/>
      <name val="Sans"/>
    </font>
    <font>
      <b/>
      <sz val="9"/>
      <color indexed="81"/>
      <name val="Tahoma"/>
      <family val="2"/>
    </font>
    <font>
      <sz val="9"/>
      <color indexed="81"/>
      <name val="Tahoma"/>
      <family val="2"/>
    </font>
    <font>
      <b/>
      <sz val="12"/>
      <color rgb="FFFF0000"/>
      <name val="Sans"/>
    </font>
    <font>
      <sz val="12"/>
      <color rgb="FFFF0000"/>
      <name val="Sans"/>
    </font>
    <font>
      <b/>
      <sz val="10"/>
      <name val="Sans"/>
    </font>
  </fonts>
  <fills count="6">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9999"/>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5">
    <xf numFmtId="0" fontId="0" fillId="0" borderId="0" xfId="0"/>
    <xf numFmtId="0" fontId="2" fillId="0" borderId="0" xfId="0" applyFont="1"/>
    <xf numFmtId="10" fontId="2" fillId="0" borderId="0" xfId="0" applyNumberFormat="1" applyFont="1"/>
    <xf numFmtId="0" fontId="2" fillId="0" borderId="0" xfId="0" applyFont="1" applyAlignment="1">
      <alignment horizontal="left"/>
    </xf>
    <xf numFmtId="0" fontId="3" fillId="0" borderId="0" xfId="0" applyFont="1"/>
    <xf numFmtId="0" fontId="4" fillId="0" borderId="0" xfId="0" applyFont="1" applyAlignment="1">
      <alignment horizontal="center" vertical="center"/>
    </xf>
    <xf numFmtId="0" fontId="5" fillId="0" borderId="0" xfId="0" applyFont="1" applyAlignment="1">
      <alignment horizontal="right"/>
    </xf>
    <xf numFmtId="0" fontId="6" fillId="0" borderId="0" xfId="0" applyFont="1" applyAlignment="1">
      <alignment horizontal="center" vertical="center"/>
    </xf>
    <xf numFmtId="0" fontId="2" fillId="0" borderId="0" xfId="0" applyFont="1" applyAlignment="1">
      <alignment textRotation="90"/>
    </xf>
    <xf numFmtId="0" fontId="2" fillId="0" borderId="0" xfId="0" applyFont="1" applyAlignment="1">
      <alignment horizontal="left" textRotation="90"/>
    </xf>
    <xf numFmtId="0" fontId="0" fillId="0" borderId="0" xfId="0" applyAlignment="1">
      <alignment horizontal="left"/>
    </xf>
    <xf numFmtId="10" fontId="5" fillId="2" borderId="14" xfId="0" applyNumberFormat="1" applyFont="1" applyFill="1" applyBorder="1" applyAlignment="1">
      <alignment horizontal="center" vertical="center"/>
    </xf>
    <xf numFmtId="10" fontId="2" fillId="3" borderId="5" xfId="0" applyNumberFormat="1" applyFont="1" applyFill="1" applyBorder="1" applyAlignment="1">
      <alignment horizontal="center" vertical="center" wrapText="1"/>
    </xf>
    <xf numFmtId="10" fontId="2" fillId="3" borderId="3" xfId="0" applyNumberFormat="1" applyFont="1" applyFill="1" applyBorder="1" applyAlignment="1">
      <alignment horizontal="center" vertical="center"/>
    </xf>
    <xf numFmtId="10" fontId="2" fillId="3" borderId="4" xfId="0" applyNumberFormat="1" applyFont="1" applyFill="1" applyBorder="1" applyAlignment="1">
      <alignment horizontal="center" vertical="center"/>
    </xf>
    <xf numFmtId="0" fontId="4" fillId="2" borderId="14"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5" fillId="0" borderId="21" xfId="0" applyFont="1" applyBorder="1" applyAlignment="1">
      <alignment horizontal="center" vertical="center"/>
    </xf>
    <xf numFmtId="0" fontId="5" fillId="4" borderId="22" xfId="0" applyFont="1" applyFill="1" applyBorder="1" applyAlignment="1">
      <alignment horizontal="left" vertical="center"/>
    </xf>
    <xf numFmtId="10" fontId="2" fillId="0" borderId="11" xfId="0" applyNumberFormat="1" applyFont="1" applyBorder="1" applyAlignment="1">
      <alignment horizontal="center" vertical="center"/>
    </xf>
    <xf numFmtId="10" fontId="2" fillId="0" borderId="10" xfId="0" applyNumberFormat="1" applyFont="1" applyBorder="1" applyAlignment="1">
      <alignment horizontal="center" vertical="center"/>
    </xf>
    <xf numFmtId="10" fontId="2" fillId="0" borderId="12" xfId="0" applyNumberFormat="1" applyFont="1" applyBorder="1" applyAlignment="1">
      <alignment horizontal="center" vertical="center"/>
    </xf>
    <xf numFmtId="10" fontId="2" fillId="0" borderId="25" xfId="0" applyNumberFormat="1" applyFont="1" applyBorder="1" applyAlignment="1">
      <alignment horizontal="center" vertical="center"/>
    </xf>
    <xf numFmtId="0" fontId="12" fillId="0" borderId="25" xfId="0" applyFont="1" applyBorder="1" applyAlignment="1">
      <alignment horizontal="left" vertical="top" wrapText="1"/>
    </xf>
    <xf numFmtId="0" fontId="12" fillId="0" borderId="10" xfId="0" applyFont="1" applyBorder="1" applyAlignment="1">
      <alignment horizontal="left" vertical="top" wrapText="1"/>
    </xf>
    <xf numFmtId="0" fontId="12" fillId="0" borderId="21" xfId="0" applyFont="1" applyBorder="1" applyAlignment="1">
      <alignment horizontal="left" vertical="top" wrapText="1"/>
    </xf>
    <xf numFmtId="0" fontId="5" fillId="2" borderId="27" xfId="0" applyFont="1" applyFill="1" applyBorder="1" applyAlignment="1">
      <alignment horizontal="left" vertical="center"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10" fontId="2" fillId="0" borderId="21" xfId="0" applyNumberFormat="1" applyFont="1" applyBorder="1" applyAlignment="1">
      <alignment horizontal="center" vertical="center"/>
    </xf>
    <xf numFmtId="10" fontId="5" fillId="2" borderId="27" xfId="0" applyNumberFormat="1" applyFont="1" applyFill="1" applyBorder="1" applyAlignment="1">
      <alignment horizontal="center" vertical="center"/>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12" xfId="0" applyFont="1" applyBorder="1" applyAlignment="1">
      <alignment horizontal="left" vertical="center" wrapText="1"/>
    </xf>
    <xf numFmtId="0" fontId="12" fillId="0" borderId="10" xfId="0" applyFont="1" applyBorder="1" applyAlignment="1">
      <alignment vertical="top" wrapText="1"/>
    </xf>
    <xf numFmtId="0" fontId="5" fillId="2" borderId="27" xfId="0" applyFont="1" applyFill="1" applyBorder="1" applyAlignment="1">
      <alignment horizontal="center" vertical="center"/>
    </xf>
    <xf numFmtId="0" fontId="2" fillId="0" borderId="10" xfId="0" applyFont="1" applyBorder="1" applyAlignment="1">
      <alignment horizontal="left" vertical="top" wrapText="1"/>
    </xf>
    <xf numFmtId="10" fontId="2" fillId="0" borderId="20" xfId="0" applyNumberFormat="1" applyFont="1" applyBorder="1" applyAlignment="1">
      <alignment horizontal="center" vertical="center"/>
    </xf>
    <xf numFmtId="10" fontId="2" fillId="0" borderId="28" xfId="0" applyNumberFormat="1" applyFont="1" applyBorder="1" applyAlignment="1">
      <alignment horizontal="center" vertical="center"/>
    </xf>
    <xf numFmtId="10" fontId="2" fillId="0" borderId="29" xfId="0" applyNumberFormat="1" applyFont="1" applyBorder="1" applyAlignment="1">
      <alignment horizontal="center" vertical="center"/>
    </xf>
    <xf numFmtId="0" fontId="12" fillId="2" borderId="27" xfId="0" applyFont="1" applyFill="1" applyBorder="1" applyAlignment="1">
      <alignment horizontal="left" vertical="top" wrapText="1"/>
    </xf>
    <xf numFmtId="9" fontId="5" fillId="3" borderId="31" xfId="0" applyNumberFormat="1" applyFont="1" applyFill="1" applyBorder="1" applyAlignment="1">
      <alignment horizontal="center" vertical="center"/>
    </xf>
    <xf numFmtId="9" fontId="15" fillId="0" borderId="0" xfId="0" applyNumberFormat="1" applyFont="1" applyAlignment="1">
      <alignment horizontal="center" vertical="center"/>
    </xf>
    <xf numFmtId="10" fontId="5" fillId="2" borderId="32" xfId="0" applyNumberFormat="1" applyFont="1" applyFill="1" applyBorder="1" applyAlignment="1">
      <alignment horizontal="center" vertical="center"/>
    </xf>
    <xf numFmtId="0" fontId="4" fillId="2" borderId="32"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2" fillId="0" borderId="10" xfId="0" quotePrefix="1" applyFont="1" applyBorder="1" applyAlignment="1">
      <alignment horizontal="left" vertical="top" wrapText="1"/>
    </xf>
    <xf numFmtId="0" fontId="12" fillId="0" borderId="17" xfId="0" applyFont="1" applyBorder="1" applyAlignment="1">
      <alignment horizontal="left" vertical="top" wrapText="1"/>
    </xf>
    <xf numFmtId="0" fontId="12" fillId="0" borderId="9" xfId="0" applyFont="1" applyBorder="1" applyAlignment="1">
      <alignment horizontal="left" vertical="top" wrapText="1"/>
    </xf>
    <xf numFmtId="0" fontId="12" fillId="0" borderId="6" xfId="0" applyFont="1" applyBorder="1" applyAlignment="1">
      <alignment horizontal="left" vertical="top" wrapText="1"/>
    </xf>
    <xf numFmtId="0" fontId="5" fillId="2" borderId="26" xfId="0" applyFont="1" applyFill="1" applyBorder="1" applyAlignment="1">
      <alignment horizontal="left" vertical="center" wrapText="1"/>
    </xf>
    <xf numFmtId="0" fontId="12" fillId="0" borderId="34" xfId="0" applyFont="1" applyBorder="1" applyAlignment="1">
      <alignment horizontal="left" vertical="top" wrapText="1"/>
    </xf>
    <xf numFmtId="0" fontId="12" fillId="0" borderId="35" xfId="0" applyFont="1" applyBorder="1" applyAlignment="1">
      <alignment horizontal="left" vertical="top" wrapText="1"/>
    </xf>
    <xf numFmtId="0" fontId="0" fillId="0" borderId="10" xfId="0" applyBorder="1"/>
    <xf numFmtId="0" fontId="0" fillId="0" borderId="10" xfId="0" applyBorder="1" applyAlignment="1">
      <alignment horizontal="left"/>
    </xf>
    <xf numFmtId="0" fontId="0" fillId="0" borderId="25" xfId="0" applyBorder="1"/>
    <xf numFmtId="9" fontId="17" fillId="3" borderId="1" xfId="0" applyNumberFormat="1" applyFont="1" applyFill="1" applyBorder="1" applyAlignment="1">
      <alignment horizontal="center" vertical="center" wrapText="1"/>
    </xf>
    <xf numFmtId="9" fontId="10" fillId="3" borderId="13" xfId="0" applyNumberFormat="1" applyFont="1" applyFill="1" applyBorder="1" applyAlignment="1">
      <alignment horizontal="center" vertical="center"/>
    </xf>
    <xf numFmtId="9" fontId="10" fillId="3" borderId="2" xfId="0" applyNumberFormat="1" applyFont="1" applyFill="1" applyBorder="1" applyAlignment="1">
      <alignment horizontal="center" vertical="center"/>
    </xf>
    <xf numFmtId="9" fontId="4" fillId="5" borderId="11" xfId="0" applyNumberFormat="1" applyFont="1" applyFill="1" applyBorder="1" applyAlignment="1">
      <alignment horizontal="center" vertical="center"/>
    </xf>
    <xf numFmtId="9" fontId="4" fillId="5" borderId="10" xfId="0" applyNumberFormat="1" applyFont="1" applyFill="1" applyBorder="1" applyAlignment="1">
      <alignment horizontal="center" vertical="center"/>
    </xf>
    <xf numFmtId="9" fontId="4" fillId="5" borderId="12" xfId="0" applyNumberFormat="1" applyFont="1" applyFill="1" applyBorder="1" applyAlignment="1">
      <alignment horizontal="center" vertical="center"/>
    </xf>
    <xf numFmtId="9" fontId="4" fillId="5" borderId="25" xfId="0" applyNumberFormat="1" applyFont="1" applyFill="1" applyBorder="1" applyAlignment="1">
      <alignment horizontal="center" vertical="center"/>
    </xf>
    <xf numFmtId="165" fontId="5" fillId="2" borderId="24" xfId="0" applyNumberFormat="1" applyFont="1" applyFill="1" applyBorder="1" applyAlignment="1">
      <alignment horizontal="center" vertical="center"/>
    </xf>
    <xf numFmtId="9" fontId="5" fillId="2" borderId="23" xfId="0" applyNumberFormat="1" applyFont="1" applyFill="1" applyBorder="1" applyAlignment="1">
      <alignment horizontal="center" vertical="center"/>
    </xf>
    <xf numFmtId="9" fontId="8" fillId="5" borderId="20" xfId="0" applyNumberFormat="1" applyFont="1" applyFill="1" applyBorder="1" applyAlignment="1">
      <alignment horizontal="center" vertical="center"/>
    </xf>
    <xf numFmtId="9" fontId="4" fillId="5" borderId="28" xfId="0" applyNumberFormat="1" applyFont="1" applyFill="1" applyBorder="1" applyAlignment="1">
      <alignment horizontal="center" vertical="center"/>
    </xf>
    <xf numFmtId="9" fontId="4" fillId="5" borderId="29" xfId="0" applyNumberFormat="1" applyFont="1" applyFill="1" applyBorder="1" applyAlignment="1">
      <alignment horizontal="center" vertical="center"/>
    </xf>
    <xf numFmtId="0" fontId="8" fillId="2" borderId="15" xfId="0" applyFont="1" applyFill="1" applyBorder="1" applyAlignment="1">
      <alignment horizontal="center" vertical="center" wrapText="1"/>
    </xf>
    <xf numFmtId="0" fontId="5" fillId="0" borderId="14" xfId="0" applyFont="1" applyBorder="1" applyAlignment="1">
      <alignment horizontal="center" vertical="center" wrapText="1"/>
    </xf>
    <xf numFmtId="0" fontId="15" fillId="0" borderId="0" xfId="0" quotePrefix="1" applyFont="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6" fillId="2" borderId="5" xfId="0" applyFont="1" applyFill="1" applyBorder="1" applyAlignment="1">
      <alignment horizontal="left"/>
    </xf>
    <xf numFmtId="0" fontId="16" fillId="2" borderId="3" xfId="0" applyFont="1" applyFill="1" applyBorder="1" applyAlignment="1">
      <alignment horizontal="left"/>
    </xf>
    <xf numFmtId="0" fontId="16" fillId="2" borderId="4" xfId="0" applyFont="1" applyFill="1" applyBorder="1" applyAlignment="1">
      <alignment horizontal="left"/>
    </xf>
    <xf numFmtId="0" fontId="3" fillId="2" borderId="37" xfId="0" applyFont="1" applyFill="1" applyBorder="1" applyAlignment="1">
      <alignment horizontal="left"/>
    </xf>
    <xf numFmtId="0" fontId="3" fillId="2" borderId="36" xfId="0" applyFont="1" applyFill="1" applyBorder="1" applyAlignment="1">
      <alignment horizontal="left"/>
    </xf>
    <xf numFmtId="0" fontId="3" fillId="2" borderId="38" xfId="0" applyFont="1" applyFill="1" applyBorder="1" applyAlignment="1">
      <alignment horizontal="left"/>
    </xf>
    <xf numFmtId="2" fontId="10" fillId="0" borderId="21" xfId="0" applyNumberFormat="1" applyFont="1" applyBorder="1" applyAlignment="1">
      <alignment horizontal="center" vertical="center"/>
    </xf>
    <xf numFmtId="2" fontId="10" fillId="0" borderId="6" xfId="0" applyNumberFormat="1" applyFont="1" applyBorder="1" applyAlignment="1">
      <alignment horizontal="center" vertical="center"/>
    </xf>
    <xf numFmtId="164" fontId="11" fillId="4" borderId="26" xfId="0" applyNumberFormat="1" applyFont="1" applyFill="1" applyBorder="1" applyAlignment="1">
      <alignment horizontal="center" vertical="center"/>
    </xf>
    <xf numFmtId="164" fontId="11" fillId="4" borderId="33" xfId="0" applyNumberFormat="1" applyFont="1" applyFill="1" applyBorder="1" applyAlignment="1">
      <alignment horizontal="center" vertical="center"/>
    </xf>
    <xf numFmtId="164" fontId="11" fillId="4" borderId="24" xfId="0" applyNumberFormat="1" applyFont="1" applyFill="1" applyBorder="1" applyAlignment="1">
      <alignment horizontal="center" vertical="center"/>
    </xf>
    <xf numFmtId="0" fontId="1" fillId="0" borderId="36"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21" xfId="0" applyFont="1" applyBorder="1" applyAlignment="1">
      <alignment horizontal="center" vertical="center"/>
    </xf>
    <xf numFmtId="0" fontId="7" fillId="0" borderId="34" xfId="0" applyFont="1" applyBorder="1" applyAlignment="1">
      <alignment horizontal="center" vertical="center"/>
    </xf>
    <xf numFmtId="0" fontId="7" fillId="0" borderId="6"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cellXfs>
  <cellStyles count="1">
    <cellStyle name="Normal" xfId="0" builtinId="0"/>
  </cellStyles>
  <dxfs count="20">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A4153-6D56-444A-A880-A854C0D967D4}">
  <dimension ref="A1:Q42"/>
  <sheetViews>
    <sheetView tabSelected="1" zoomScaleNormal="100" workbookViewId="0">
      <pane xSplit="2" ySplit="6" topLeftCell="C7" activePane="bottomRight" state="frozen"/>
      <selection pane="bottomRight" activeCell="C8" sqref="C8"/>
      <selection pane="bottomLeft" activeCell="A7" sqref="A7"/>
      <selection pane="topRight" activeCell="C1" sqref="C1"/>
    </sheetView>
  </sheetViews>
  <sheetFormatPr defaultColWidth="11.42578125" defaultRowHeight="15"/>
  <cols>
    <col min="1" max="1" width="8.85546875" customWidth="1"/>
    <col min="2" max="2" width="8.7109375" customWidth="1"/>
    <col min="3" max="3" width="28.140625" customWidth="1"/>
    <col min="4" max="4" width="19" bestFit="1" customWidth="1"/>
    <col min="5" max="5" width="24.28515625" customWidth="1"/>
    <col min="6" max="6" width="18.5703125" customWidth="1"/>
    <col min="7" max="7" width="31.42578125" customWidth="1"/>
    <col min="8" max="8" width="47.7109375" bestFit="1" customWidth="1"/>
    <col min="10" max="10" width="14.7109375" customWidth="1"/>
    <col min="14" max="14" width="17" customWidth="1"/>
    <col min="15" max="15" width="21.7109375" customWidth="1"/>
    <col min="16" max="16" width="5.5703125" bestFit="1" customWidth="1"/>
    <col min="17" max="17" width="10.5703125" style="10" bestFit="1" customWidth="1"/>
  </cols>
  <sheetData>
    <row r="1" spans="1:17" ht="24" thickBot="1">
      <c r="B1" s="1"/>
      <c r="C1" s="91" t="s">
        <v>0</v>
      </c>
      <c r="D1" s="91"/>
      <c r="E1" s="91"/>
      <c r="F1" s="91"/>
      <c r="G1" s="91"/>
      <c r="H1" s="91"/>
      <c r="I1" s="1"/>
      <c r="J1" s="1"/>
      <c r="K1" s="1"/>
      <c r="L1" s="1"/>
      <c r="M1" s="1"/>
      <c r="N1" s="1"/>
      <c r="O1" s="2">
        <f>I3+M3+N3</f>
        <v>1</v>
      </c>
      <c r="P1" s="1"/>
      <c r="Q1" s="3"/>
    </row>
    <row r="2" spans="1:17" ht="15.75">
      <c r="A2" s="1"/>
      <c r="B2" s="1"/>
      <c r="C2" s="80" t="s">
        <v>1</v>
      </c>
      <c r="D2" s="81"/>
      <c r="E2" s="81"/>
      <c r="F2" s="81"/>
      <c r="G2" s="81"/>
      <c r="H2" s="82"/>
      <c r="I2" s="1"/>
      <c r="J2" s="4"/>
      <c r="K2" s="1"/>
      <c r="L2" s="1"/>
      <c r="M2" s="1"/>
      <c r="N2" s="4"/>
      <c r="O2" s="5"/>
      <c r="P2" s="1"/>
      <c r="Q2" s="3"/>
    </row>
    <row r="3" spans="1:17" ht="16.5" thickBot="1">
      <c r="A3" s="6"/>
      <c r="B3" s="1"/>
      <c r="C3" s="83" t="s">
        <v>2</v>
      </c>
      <c r="D3" s="84"/>
      <c r="E3" s="84"/>
      <c r="F3" s="84"/>
      <c r="G3" s="84"/>
      <c r="H3" s="85"/>
      <c r="I3" s="46">
        <v>0.7</v>
      </c>
      <c r="J3" s="7"/>
      <c r="K3" s="7"/>
      <c r="L3" s="7"/>
      <c r="M3" s="46">
        <v>0.15</v>
      </c>
      <c r="N3" s="46">
        <v>0.15</v>
      </c>
      <c r="O3" s="75">
        <v>0.5</v>
      </c>
      <c r="P3" s="8"/>
      <c r="Q3" s="9"/>
    </row>
    <row r="4" spans="1:17" ht="27.75">
      <c r="A4" s="92" t="s">
        <v>3</v>
      </c>
      <c r="B4" s="93"/>
      <c r="C4" s="98" t="s">
        <v>4</v>
      </c>
      <c r="D4" s="98"/>
      <c r="E4" s="98"/>
      <c r="F4" s="98"/>
      <c r="G4" s="99"/>
      <c r="H4" s="74" t="s">
        <v>5</v>
      </c>
      <c r="I4" s="7"/>
      <c r="J4" s="100" t="s">
        <v>6</v>
      </c>
      <c r="K4" s="101"/>
      <c r="L4" s="102"/>
      <c r="M4" s="7"/>
      <c r="N4" s="74" t="s">
        <v>7</v>
      </c>
      <c r="O4" s="74" t="s">
        <v>8</v>
      </c>
    </row>
    <row r="5" spans="1:17">
      <c r="A5" s="94"/>
      <c r="B5" s="95"/>
      <c r="C5" s="61">
        <v>0.25</v>
      </c>
      <c r="D5" s="62">
        <v>0.2</v>
      </c>
      <c r="E5" s="62">
        <v>0.1</v>
      </c>
      <c r="F5" s="62">
        <v>0.05</v>
      </c>
      <c r="G5" s="62">
        <v>0.1</v>
      </c>
      <c r="H5" s="63">
        <v>0.3</v>
      </c>
      <c r="I5" s="47">
        <f>SUM(C5:H5)</f>
        <v>1</v>
      </c>
      <c r="J5" s="12">
        <v>0.6</v>
      </c>
      <c r="K5" s="13">
        <v>0.3</v>
      </c>
      <c r="L5" s="14">
        <v>0.1</v>
      </c>
      <c r="M5" s="11">
        <f>SUM(J5:L5)</f>
        <v>0.99999999999999989</v>
      </c>
      <c r="N5" s="45">
        <v>1</v>
      </c>
      <c r="O5" s="45">
        <v>1</v>
      </c>
    </row>
    <row r="6" spans="1:17" ht="54.75">
      <c r="A6" s="96"/>
      <c r="B6" s="97"/>
      <c r="C6" s="73" t="s">
        <v>9</v>
      </c>
      <c r="D6" s="49" t="s">
        <v>10</v>
      </c>
      <c r="E6" s="49" t="s">
        <v>11</v>
      </c>
      <c r="F6" s="49" t="s">
        <v>12</v>
      </c>
      <c r="G6" s="49" t="s">
        <v>13</v>
      </c>
      <c r="H6" s="50" t="s">
        <v>14</v>
      </c>
      <c r="I6" s="48"/>
      <c r="J6" s="16" t="s">
        <v>15</v>
      </c>
      <c r="K6" s="17" t="s">
        <v>16</v>
      </c>
      <c r="L6" s="18" t="s">
        <v>17</v>
      </c>
      <c r="M6" s="15"/>
      <c r="N6" s="19"/>
      <c r="O6" s="20"/>
      <c r="P6" s="21" t="s">
        <v>18</v>
      </c>
      <c r="Q6" s="22" t="s">
        <v>19</v>
      </c>
    </row>
    <row r="7" spans="1:17">
      <c r="A7" s="103" t="s">
        <v>20</v>
      </c>
      <c r="B7" s="104"/>
      <c r="C7" s="70">
        <v>0.65</v>
      </c>
      <c r="D7" s="71">
        <v>1</v>
      </c>
      <c r="E7" s="71">
        <v>0.8</v>
      </c>
      <c r="F7" s="71">
        <v>0.8</v>
      </c>
      <c r="G7" s="71">
        <v>1</v>
      </c>
      <c r="H7" s="72">
        <v>0.6</v>
      </c>
      <c r="I7" s="69">
        <f>SUMPRODUCT($C$5:$H$5,C7:H7)</f>
        <v>0.76249999999999996</v>
      </c>
      <c r="J7" s="64">
        <v>0.4</v>
      </c>
      <c r="K7" s="65">
        <v>0.75</v>
      </c>
      <c r="L7" s="66">
        <v>1</v>
      </c>
      <c r="M7" s="68">
        <f>SUMPRODUCT($J$5:$L$5,J7:L7)</f>
        <v>0.56499999999999995</v>
      </c>
      <c r="N7" s="67">
        <v>0.4</v>
      </c>
      <c r="O7" s="67">
        <v>0</v>
      </c>
      <c r="P7" s="86">
        <f>SUMPRODUCT($A$3:$O$3,A7:O7)*5+$O$3*O7+1</f>
        <v>4.3924999999999992</v>
      </c>
      <c r="Q7" s="88">
        <f>ROUND(P7,1)</f>
        <v>4.4000000000000004</v>
      </c>
    </row>
    <row r="8" spans="1:17" ht="176.25">
      <c r="A8" s="76"/>
      <c r="B8" s="77"/>
      <c r="C8" s="27" t="s">
        <v>21</v>
      </c>
      <c r="D8" s="28" t="s">
        <v>22</v>
      </c>
      <c r="E8" s="28" t="s">
        <v>23</v>
      </c>
      <c r="F8" s="28" t="s">
        <v>24</v>
      </c>
      <c r="G8" s="28" t="s">
        <v>25</v>
      </c>
      <c r="H8" s="29" t="s">
        <v>26</v>
      </c>
      <c r="I8" s="30"/>
      <c r="J8" s="31" t="s">
        <v>27</v>
      </c>
      <c r="K8" s="51" t="s">
        <v>28</v>
      </c>
      <c r="L8" s="32" t="s">
        <v>29</v>
      </c>
      <c r="M8" s="30"/>
      <c r="N8" s="27" t="s">
        <v>30</v>
      </c>
      <c r="O8" s="28" t="s">
        <v>31</v>
      </c>
      <c r="P8" s="86"/>
      <c r="Q8" s="90"/>
    </row>
    <row r="9" spans="1:17">
      <c r="A9" s="76" t="s">
        <v>32</v>
      </c>
      <c r="B9" s="77"/>
      <c r="C9" s="26"/>
      <c r="D9" s="24"/>
      <c r="E9" s="24"/>
      <c r="F9" s="24"/>
      <c r="G9" s="24"/>
      <c r="H9" s="33"/>
      <c r="I9" s="34">
        <f>SUMPRODUCT($C$5:$H$5,C9:H9)</f>
        <v>0</v>
      </c>
      <c r="J9" s="23"/>
      <c r="K9" s="24"/>
      <c r="L9" s="25"/>
      <c r="M9" s="34">
        <f>SUMPRODUCT($J$5:$L$5,J9:L9)</f>
        <v>0</v>
      </c>
      <c r="N9" s="26"/>
      <c r="O9" s="26"/>
      <c r="P9" s="86">
        <f>SUMPRODUCT($A$3:$O$3,A9:O9)*5+$O$3*O9+1</f>
        <v>1</v>
      </c>
      <c r="Q9" s="88">
        <f>ROUND(P9,1)</f>
        <v>1</v>
      </c>
    </row>
    <row r="10" spans="1:17" ht="30" customHeight="1">
      <c r="A10" s="76"/>
      <c r="B10" s="77"/>
      <c r="C10" s="27"/>
      <c r="D10" s="28"/>
      <c r="E10" s="28"/>
      <c r="F10" s="28"/>
      <c r="G10" s="28"/>
      <c r="H10" s="29"/>
      <c r="I10" s="30"/>
      <c r="J10" s="31"/>
      <c r="K10" s="28"/>
      <c r="L10" s="32"/>
      <c r="M10" s="30"/>
      <c r="N10" s="27"/>
      <c r="O10" s="27"/>
      <c r="P10" s="86"/>
      <c r="Q10" s="90"/>
    </row>
    <row r="11" spans="1:17">
      <c r="A11" s="76" t="s">
        <v>33</v>
      </c>
      <c r="B11" s="77"/>
      <c r="C11" s="26"/>
      <c r="D11" s="24"/>
      <c r="E11" s="24"/>
      <c r="F11" s="24"/>
      <c r="G11" s="24"/>
      <c r="H11" s="33"/>
      <c r="I11" s="34">
        <f>SUMPRODUCT($C$5:$H$5,C11:H11)</f>
        <v>0</v>
      </c>
      <c r="J11" s="23"/>
      <c r="K11" s="24"/>
      <c r="L11" s="25"/>
      <c r="M11" s="34">
        <f>SUMPRODUCT($J$5:$L$5,J11:L11)</f>
        <v>0</v>
      </c>
      <c r="N11" s="26"/>
      <c r="O11" s="26"/>
      <c r="P11" s="86">
        <f>SUMPRODUCT($A$3:$O$3,A11:O11)*5+$O$3*O11+1</f>
        <v>1</v>
      </c>
      <c r="Q11" s="88">
        <f>ROUND(P11,1)</f>
        <v>1</v>
      </c>
    </row>
    <row r="12" spans="1:17" ht="30" customHeight="1">
      <c r="A12" s="76"/>
      <c r="B12" s="77"/>
      <c r="C12" s="27"/>
      <c r="D12" s="28"/>
      <c r="E12" s="28"/>
      <c r="F12" s="28"/>
      <c r="G12" s="28"/>
      <c r="H12" s="29"/>
      <c r="I12" s="30"/>
      <c r="J12" s="35"/>
      <c r="K12" s="36"/>
      <c r="L12" s="37"/>
      <c r="M12" s="30"/>
      <c r="N12" s="27"/>
      <c r="O12" s="28"/>
      <c r="P12" s="86"/>
      <c r="Q12" s="90"/>
    </row>
    <row r="13" spans="1:17">
      <c r="A13" s="76" t="s">
        <v>34</v>
      </c>
      <c r="B13" s="77"/>
      <c r="C13" s="26"/>
      <c r="D13" s="24"/>
      <c r="E13" s="24"/>
      <c r="F13" s="24"/>
      <c r="G13" s="24"/>
      <c r="H13" s="33"/>
      <c r="I13" s="34">
        <f>SUMPRODUCT($C$5:$H$5,C13:H13)</f>
        <v>0</v>
      </c>
      <c r="J13" s="23"/>
      <c r="K13" s="24"/>
      <c r="L13" s="25"/>
      <c r="M13" s="34">
        <f>SUMPRODUCT($J$5:$L$5,J13:L13)</f>
        <v>0</v>
      </c>
      <c r="N13" s="26"/>
      <c r="O13" s="26"/>
      <c r="P13" s="86">
        <f>SUMPRODUCT($A$3:$O$3,A13:O13)*5+$O$3*O13+1</f>
        <v>1</v>
      </c>
      <c r="Q13" s="88">
        <f>ROUND(P13,1)</f>
        <v>1</v>
      </c>
    </row>
    <row r="14" spans="1:17" ht="30" customHeight="1">
      <c r="A14" s="76"/>
      <c r="B14" s="77"/>
      <c r="C14" s="27"/>
      <c r="D14" s="28"/>
      <c r="E14" s="28"/>
      <c r="F14" s="28"/>
      <c r="G14" s="28"/>
      <c r="H14" s="29"/>
      <c r="I14" s="30"/>
      <c r="J14" s="35"/>
      <c r="K14" s="36"/>
      <c r="L14" s="37"/>
      <c r="M14" s="30"/>
      <c r="N14" s="27"/>
      <c r="O14" s="28"/>
      <c r="P14" s="86"/>
      <c r="Q14" s="90"/>
    </row>
    <row r="15" spans="1:17">
      <c r="A15" s="76" t="s">
        <v>35</v>
      </c>
      <c r="B15" s="77"/>
      <c r="C15" s="26"/>
      <c r="D15" s="24"/>
      <c r="E15" s="24"/>
      <c r="F15" s="24"/>
      <c r="G15" s="24"/>
      <c r="H15" s="33"/>
      <c r="I15" s="34">
        <f>SUMPRODUCT($C$5:$H$5,C15:H15)</f>
        <v>0</v>
      </c>
      <c r="J15" s="23"/>
      <c r="K15" s="24"/>
      <c r="L15" s="25"/>
      <c r="M15" s="34">
        <f>SUMPRODUCT($J$5:$L$5,J15:L15)</f>
        <v>0</v>
      </c>
      <c r="N15" s="26"/>
      <c r="O15" s="24"/>
      <c r="P15" s="86">
        <f>SUMPRODUCT($A$3:$O$3,A15:O15)*5+$O$3*O15+1</f>
        <v>1</v>
      </c>
      <c r="Q15" s="88">
        <f>ROUND(P15,1)</f>
        <v>1</v>
      </c>
    </row>
    <row r="16" spans="1:17" ht="30" customHeight="1">
      <c r="A16" s="76"/>
      <c r="B16" s="77"/>
      <c r="C16" s="27"/>
      <c r="D16" s="28"/>
      <c r="E16" s="28"/>
      <c r="F16" s="28"/>
      <c r="G16" s="28"/>
      <c r="H16" s="29"/>
      <c r="I16" s="30"/>
      <c r="J16" s="35"/>
      <c r="K16" s="36"/>
      <c r="L16" s="37"/>
      <c r="M16" s="30"/>
      <c r="N16" s="27"/>
      <c r="O16" s="28"/>
      <c r="P16" s="86"/>
      <c r="Q16" s="90"/>
    </row>
    <row r="17" spans="1:17">
      <c r="A17" s="76" t="s">
        <v>36</v>
      </c>
      <c r="B17" s="77"/>
      <c r="C17" s="26"/>
      <c r="D17" s="24"/>
      <c r="E17" s="24"/>
      <c r="F17" s="24"/>
      <c r="G17" s="24"/>
      <c r="H17" s="33"/>
      <c r="I17" s="34">
        <f>SUMPRODUCT($C$5:$H$5,C17:H17)</f>
        <v>0</v>
      </c>
      <c r="J17" s="23"/>
      <c r="K17" s="24"/>
      <c r="L17" s="25"/>
      <c r="M17" s="34">
        <f>SUMPRODUCT($J$5:$L$5,J17:L17)</f>
        <v>0</v>
      </c>
      <c r="N17" s="26"/>
      <c r="O17" s="24"/>
      <c r="P17" s="86">
        <f>SUMPRODUCT($A$3:$O$3,A17:O17)*5+$O$3*O17+1</f>
        <v>1</v>
      </c>
      <c r="Q17" s="88">
        <f>ROUND(P17,1)</f>
        <v>1</v>
      </c>
    </row>
    <row r="18" spans="1:17" ht="30" customHeight="1">
      <c r="A18" s="76"/>
      <c r="B18" s="77"/>
      <c r="C18" s="27"/>
      <c r="D18" s="38"/>
      <c r="E18" s="28"/>
      <c r="F18" s="28"/>
      <c r="G18" s="28"/>
      <c r="H18" s="29"/>
      <c r="I18" s="39"/>
      <c r="J18" s="35"/>
      <c r="K18" s="28"/>
      <c r="L18" s="32"/>
      <c r="M18" s="30"/>
      <c r="N18" s="27"/>
      <c r="O18" s="40"/>
      <c r="P18" s="86"/>
      <c r="Q18" s="90"/>
    </row>
    <row r="19" spans="1:17">
      <c r="A19" s="76" t="s">
        <v>37</v>
      </c>
      <c r="B19" s="77"/>
      <c r="C19" s="26"/>
      <c r="D19" s="24"/>
      <c r="E19" s="24"/>
      <c r="F19" s="24"/>
      <c r="G19" s="24"/>
      <c r="H19" s="33"/>
      <c r="I19" s="34">
        <f>SUMPRODUCT($C$5:$H$5,C19:H19)</f>
        <v>0</v>
      </c>
      <c r="J19" s="23"/>
      <c r="K19" s="24"/>
      <c r="L19" s="25"/>
      <c r="M19" s="34">
        <f>SUMPRODUCT($J$5:$L$5,J19:L19)</f>
        <v>0</v>
      </c>
      <c r="N19" s="26"/>
      <c r="O19" s="26"/>
      <c r="P19" s="86">
        <f>SUMPRODUCT($A$3:$O$3,A19:O19)*5+$O$3*O19+1</f>
        <v>1</v>
      </c>
      <c r="Q19" s="88">
        <f>ROUND(P19,1)</f>
        <v>1</v>
      </c>
    </row>
    <row r="20" spans="1:17" ht="30" customHeight="1">
      <c r="A20" s="76"/>
      <c r="B20" s="77"/>
      <c r="C20" s="27"/>
      <c r="D20" s="28"/>
      <c r="E20" s="28"/>
      <c r="F20" s="28"/>
      <c r="G20" s="28"/>
      <c r="H20" s="29"/>
      <c r="I20" s="30"/>
      <c r="J20" s="31"/>
      <c r="K20" s="28"/>
      <c r="L20" s="32"/>
      <c r="M20" s="30"/>
      <c r="N20" s="27"/>
      <c r="O20" s="28"/>
      <c r="P20" s="86"/>
      <c r="Q20" s="90"/>
    </row>
    <row r="21" spans="1:17">
      <c r="A21" s="76" t="s">
        <v>38</v>
      </c>
      <c r="B21" s="77"/>
      <c r="C21" s="26"/>
      <c r="D21" s="24"/>
      <c r="E21" s="24"/>
      <c r="F21" s="24"/>
      <c r="G21" s="24"/>
      <c r="H21" s="33"/>
      <c r="I21" s="34">
        <f>SUMPRODUCT($C$5:$H$5,C21:H21)</f>
        <v>0</v>
      </c>
      <c r="J21" s="23"/>
      <c r="K21" s="24"/>
      <c r="L21" s="25"/>
      <c r="M21" s="34">
        <f>SUMPRODUCT($J$5:$L$5,J21:L21)</f>
        <v>0</v>
      </c>
      <c r="N21" s="26"/>
      <c r="O21" s="26"/>
      <c r="P21" s="86">
        <f>SUMPRODUCT($A$3:$O$3,A21:O21)*5+$O$3*O21+1</f>
        <v>1</v>
      </c>
      <c r="Q21" s="88">
        <f>ROUND(P21,1)</f>
        <v>1</v>
      </c>
    </row>
    <row r="22" spans="1:17" ht="30" customHeight="1">
      <c r="A22" s="76"/>
      <c r="B22" s="77"/>
      <c r="C22" s="27"/>
      <c r="D22" s="28"/>
      <c r="E22" s="28"/>
      <c r="F22" s="28"/>
      <c r="G22" s="28"/>
      <c r="H22" s="29"/>
      <c r="I22" s="30"/>
      <c r="J22" s="31"/>
      <c r="K22" s="28"/>
      <c r="L22" s="32"/>
      <c r="M22" s="30"/>
      <c r="N22" s="27"/>
      <c r="O22" s="28"/>
      <c r="P22" s="86"/>
      <c r="Q22" s="90"/>
    </row>
    <row r="23" spans="1:17">
      <c r="A23" s="76" t="s">
        <v>39</v>
      </c>
      <c r="B23" s="77"/>
      <c r="C23" s="41"/>
      <c r="D23" s="42"/>
      <c r="E23" s="42"/>
      <c r="F23" s="42"/>
      <c r="G23" s="42"/>
      <c r="H23" s="43"/>
      <c r="I23" s="34">
        <f>SUMPRODUCT($C$5:$H$5,C23:H23)</f>
        <v>0</v>
      </c>
      <c r="J23" s="23"/>
      <c r="K23" s="24"/>
      <c r="L23" s="25"/>
      <c r="M23" s="34">
        <f>SUMPRODUCT($J$5:$L$5,J23:L23)</f>
        <v>0</v>
      </c>
      <c r="N23" s="26"/>
      <c r="O23" s="24"/>
      <c r="P23" s="86">
        <f>SUMPRODUCT($A$3:$O$3,A23:O23)*5+$O$3*O23+1</f>
        <v>1</v>
      </c>
      <c r="Q23" s="88">
        <f>ROUND(P23,1)</f>
        <v>1</v>
      </c>
    </row>
    <row r="24" spans="1:17" ht="30" customHeight="1">
      <c r="A24" s="76"/>
      <c r="B24" s="77"/>
      <c r="C24" s="27"/>
      <c r="D24" s="28"/>
      <c r="E24" s="28"/>
      <c r="F24" s="28"/>
      <c r="G24" s="28"/>
      <c r="H24" s="29"/>
      <c r="I24" s="44"/>
      <c r="J24" s="31"/>
      <c r="K24" s="28"/>
      <c r="L24" s="32"/>
      <c r="M24" s="44"/>
      <c r="N24" s="27"/>
      <c r="O24" s="28"/>
      <c r="P24" s="86"/>
      <c r="Q24" s="90"/>
    </row>
    <row r="25" spans="1:17">
      <c r="A25" s="76" t="s">
        <v>40</v>
      </c>
      <c r="B25" s="77"/>
      <c r="C25" s="26"/>
      <c r="D25" s="24"/>
      <c r="E25" s="24"/>
      <c r="F25" s="24"/>
      <c r="G25" s="24"/>
      <c r="H25" s="33"/>
      <c r="I25" s="34">
        <f>SUMPRODUCT($C$5:$H$5,C25:H25)</f>
        <v>0</v>
      </c>
      <c r="J25" s="23"/>
      <c r="K25" s="24"/>
      <c r="L25" s="25"/>
      <c r="M25" s="34">
        <f>SUMPRODUCT($J$5:$L$5,J25:L25)</f>
        <v>0</v>
      </c>
      <c r="N25" s="26"/>
      <c r="O25" s="26"/>
      <c r="P25" s="86">
        <f>SUMPRODUCT($A$3:$O$3,A25:O25)*5+$O$3*O25+1</f>
        <v>1</v>
      </c>
      <c r="Q25" s="88">
        <f>ROUND(P25,1)</f>
        <v>1</v>
      </c>
    </row>
    <row r="26" spans="1:17" ht="30" customHeight="1">
      <c r="A26" s="76"/>
      <c r="B26" s="77"/>
      <c r="C26" s="27"/>
      <c r="D26" s="28"/>
      <c r="E26" s="28"/>
      <c r="F26" s="28"/>
      <c r="G26" s="28"/>
      <c r="H26" s="29"/>
      <c r="I26" s="30"/>
      <c r="J26" s="31"/>
      <c r="K26" s="28"/>
      <c r="L26" s="32"/>
      <c r="M26" s="30"/>
      <c r="N26" s="27"/>
      <c r="O26" s="28"/>
      <c r="P26" s="86"/>
      <c r="Q26" s="90"/>
    </row>
    <row r="27" spans="1:17">
      <c r="A27" s="76" t="s">
        <v>41</v>
      </c>
      <c r="B27" s="77"/>
      <c r="C27" s="26"/>
      <c r="D27" s="24"/>
      <c r="E27" s="24"/>
      <c r="F27" s="24"/>
      <c r="G27" s="24"/>
      <c r="H27" s="33"/>
      <c r="I27" s="34">
        <f>SUMPRODUCT($C$5:$H$5,C27:H27)</f>
        <v>0</v>
      </c>
      <c r="J27" s="23"/>
      <c r="K27" s="24"/>
      <c r="L27" s="25"/>
      <c r="M27" s="34">
        <f>SUMPRODUCT($J$5:$L$5,J27:L27)</f>
        <v>0</v>
      </c>
      <c r="N27" s="26"/>
      <c r="O27" s="26"/>
      <c r="P27" s="86">
        <f>SUMPRODUCT($A$3:$O$3,A27:O27)*5+$O$3*O27+1</f>
        <v>1</v>
      </c>
      <c r="Q27" s="88">
        <f>ROUND(P27,1)</f>
        <v>1</v>
      </c>
    </row>
    <row r="28" spans="1:17" ht="30" customHeight="1">
      <c r="A28" s="76"/>
      <c r="B28" s="77"/>
      <c r="C28" s="27"/>
      <c r="D28" s="28"/>
      <c r="E28" s="28"/>
      <c r="F28" s="28"/>
      <c r="G28" s="28"/>
      <c r="H28" s="29"/>
      <c r="I28" s="30"/>
      <c r="J28" s="31"/>
      <c r="K28" s="28"/>
      <c r="L28" s="32"/>
      <c r="M28" s="30"/>
      <c r="N28" s="27"/>
      <c r="O28" s="28"/>
      <c r="P28" s="86"/>
      <c r="Q28" s="90"/>
    </row>
    <row r="29" spans="1:17">
      <c r="A29" s="76" t="s">
        <v>42</v>
      </c>
      <c r="B29" s="77"/>
      <c r="C29" s="26"/>
      <c r="D29" s="24"/>
      <c r="E29" s="24"/>
      <c r="F29" s="24"/>
      <c r="G29" s="24"/>
      <c r="H29" s="33"/>
      <c r="I29" s="34">
        <f>SUMPRODUCT($C$5:$H$5,C29:H29)</f>
        <v>0</v>
      </c>
      <c r="J29" s="23"/>
      <c r="K29" s="24"/>
      <c r="L29" s="25"/>
      <c r="M29" s="34">
        <f>SUMPRODUCT($J$5:$L$5,J29:L29)</f>
        <v>0</v>
      </c>
      <c r="N29" s="26"/>
      <c r="O29" s="26"/>
      <c r="P29" s="86">
        <f>SUMPRODUCT($A$3:$O$3,A29:O29)*5+$O$3*O29+1</f>
        <v>1</v>
      </c>
      <c r="Q29" s="88">
        <f>ROUND(P29,1)</f>
        <v>1</v>
      </c>
    </row>
    <row r="30" spans="1:17" ht="30" customHeight="1">
      <c r="A30" s="76"/>
      <c r="B30" s="77"/>
      <c r="C30" s="52"/>
      <c r="D30" s="53"/>
      <c r="E30" s="53"/>
      <c r="F30" s="53"/>
      <c r="G30" s="53"/>
      <c r="H30" s="54"/>
      <c r="I30" s="55"/>
      <c r="J30" s="56"/>
      <c r="K30" s="53"/>
      <c r="L30" s="57"/>
      <c r="M30" s="55"/>
      <c r="N30" s="52"/>
      <c r="O30" s="53"/>
      <c r="P30" s="87"/>
      <c r="Q30" s="89"/>
    </row>
    <row r="31" spans="1:17">
      <c r="A31" s="76" t="s">
        <v>43</v>
      </c>
      <c r="B31" s="77"/>
      <c r="C31" s="60"/>
      <c r="D31" s="58"/>
      <c r="E31" s="58"/>
      <c r="F31" s="58"/>
      <c r="G31" s="58"/>
      <c r="H31" s="58"/>
      <c r="I31" s="58"/>
      <c r="J31" s="58"/>
      <c r="K31" s="58"/>
      <c r="L31" s="58"/>
      <c r="M31" s="58"/>
      <c r="N31" s="58"/>
      <c r="O31" s="58"/>
      <c r="P31" s="58"/>
      <c r="Q31" s="59"/>
    </row>
    <row r="32" spans="1:17">
      <c r="A32" s="76"/>
      <c r="B32" s="77"/>
      <c r="C32" s="60"/>
      <c r="D32" s="58"/>
      <c r="E32" s="58"/>
      <c r="F32" s="58"/>
      <c r="G32" s="58"/>
      <c r="H32" s="58"/>
      <c r="I32" s="58"/>
      <c r="J32" s="58"/>
      <c r="K32" s="58"/>
      <c r="L32" s="58"/>
      <c r="M32" s="58"/>
      <c r="N32" s="58"/>
      <c r="O32" s="58"/>
      <c r="P32" s="58"/>
      <c r="Q32" s="59"/>
    </row>
    <row r="33" spans="1:17">
      <c r="A33" s="76" t="s">
        <v>44</v>
      </c>
      <c r="B33" s="77"/>
      <c r="C33" s="60"/>
      <c r="D33" s="58"/>
      <c r="E33" s="58"/>
      <c r="F33" s="58"/>
      <c r="G33" s="58"/>
      <c r="H33" s="58"/>
      <c r="I33" s="58"/>
      <c r="J33" s="58"/>
      <c r="K33" s="58"/>
      <c r="L33" s="58"/>
      <c r="M33" s="58"/>
      <c r="N33" s="58"/>
      <c r="O33" s="58"/>
      <c r="P33" s="58"/>
      <c r="Q33" s="59"/>
    </row>
    <row r="34" spans="1:17">
      <c r="A34" s="76"/>
      <c r="B34" s="77"/>
      <c r="C34" s="60"/>
      <c r="D34" s="58"/>
      <c r="E34" s="58"/>
      <c r="F34" s="58"/>
      <c r="G34" s="58"/>
      <c r="H34" s="58"/>
      <c r="I34" s="58"/>
      <c r="J34" s="58"/>
      <c r="K34" s="58"/>
      <c r="L34" s="58"/>
      <c r="M34" s="58"/>
      <c r="N34" s="58"/>
      <c r="O34" s="58"/>
      <c r="P34" s="58"/>
      <c r="Q34" s="59"/>
    </row>
    <row r="35" spans="1:17">
      <c r="A35" s="76" t="s">
        <v>45</v>
      </c>
      <c r="B35" s="77"/>
      <c r="C35" s="60"/>
      <c r="D35" s="58"/>
      <c r="E35" s="58"/>
      <c r="F35" s="58"/>
      <c r="G35" s="58"/>
      <c r="H35" s="58"/>
      <c r="I35" s="58"/>
      <c r="J35" s="58"/>
      <c r="K35" s="58"/>
      <c r="L35" s="58"/>
      <c r="M35" s="58"/>
      <c r="N35" s="58"/>
      <c r="O35" s="58"/>
      <c r="P35" s="58"/>
      <c r="Q35" s="59"/>
    </row>
    <row r="36" spans="1:17">
      <c r="A36" s="76"/>
      <c r="B36" s="77"/>
      <c r="C36" s="60"/>
      <c r="D36" s="58"/>
      <c r="E36" s="58"/>
      <c r="F36" s="58"/>
      <c r="G36" s="58"/>
      <c r="H36" s="58"/>
      <c r="I36" s="58"/>
      <c r="J36" s="58"/>
      <c r="K36" s="58"/>
      <c r="L36" s="58"/>
      <c r="M36" s="58"/>
      <c r="N36" s="58"/>
      <c r="O36" s="58"/>
      <c r="P36" s="58"/>
      <c r="Q36" s="59"/>
    </row>
    <row r="37" spans="1:17">
      <c r="A37" s="76" t="s">
        <v>46</v>
      </c>
      <c r="B37" s="77"/>
      <c r="C37" s="60"/>
      <c r="D37" s="58"/>
      <c r="E37" s="58"/>
      <c r="F37" s="58"/>
      <c r="G37" s="58"/>
      <c r="H37" s="58"/>
      <c r="I37" s="58"/>
      <c r="J37" s="58"/>
      <c r="K37" s="58"/>
      <c r="L37" s="58"/>
      <c r="M37" s="58"/>
      <c r="N37" s="58"/>
      <c r="O37" s="58"/>
      <c r="P37" s="58"/>
      <c r="Q37" s="59"/>
    </row>
    <row r="38" spans="1:17">
      <c r="A38" s="76"/>
      <c r="B38" s="77"/>
      <c r="C38" s="60"/>
      <c r="D38" s="58"/>
      <c r="E38" s="58"/>
      <c r="F38" s="58"/>
      <c r="G38" s="58"/>
      <c r="H38" s="58"/>
      <c r="I38" s="58"/>
      <c r="J38" s="58"/>
      <c r="K38" s="58"/>
      <c r="L38" s="58"/>
      <c r="M38" s="58"/>
      <c r="N38" s="58"/>
      <c r="O38" s="58"/>
      <c r="P38" s="58"/>
      <c r="Q38" s="59"/>
    </row>
    <row r="39" spans="1:17">
      <c r="A39" s="76" t="s">
        <v>47</v>
      </c>
      <c r="B39" s="77"/>
      <c r="C39" s="60"/>
      <c r="D39" s="58"/>
      <c r="E39" s="58"/>
      <c r="F39" s="58"/>
      <c r="G39" s="58"/>
      <c r="H39" s="58"/>
      <c r="I39" s="58"/>
      <c r="J39" s="58"/>
      <c r="K39" s="58"/>
      <c r="L39" s="58"/>
      <c r="M39" s="58"/>
      <c r="N39" s="58"/>
      <c r="O39" s="58"/>
      <c r="P39" s="58"/>
      <c r="Q39" s="59"/>
    </row>
    <row r="40" spans="1:17">
      <c r="A40" s="76"/>
      <c r="B40" s="77"/>
      <c r="C40" s="60"/>
      <c r="D40" s="58"/>
      <c r="E40" s="58"/>
      <c r="F40" s="58"/>
      <c r="G40" s="58"/>
      <c r="H40" s="58"/>
      <c r="I40" s="58"/>
      <c r="J40" s="58"/>
      <c r="K40" s="58"/>
      <c r="L40" s="58"/>
      <c r="M40" s="58"/>
      <c r="N40" s="58"/>
      <c r="O40" s="58"/>
      <c r="P40" s="58"/>
      <c r="Q40" s="59"/>
    </row>
    <row r="41" spans="1:17">
      <c r="A41" s="76" t="s">
        <v>48</v>
      </c>
      <c r="B41" s="77"/>
      <c r="C41" s="60"/>
      <c r="D41" s="58"/>
      <c r="E41" s="58"/>
      <c r="F41" s="58"/>
      <c r="G41" s="58"/>
      <c r="H41" s="58"/>
      <c r="I41" s="58"/>
      <c r="J41" s="58"/>
      <c r="K41" s="58"/>
      <c r="L41" s="58"/>
      <c r="M41" s="58"/>
      <c r="N41" s="58"/>
      <c r="O41" s="58"/>
      <c r="P41" s="58"/>
      <c r="Q41" s="59"/>
    </row>
    <row r="42" spans="1:17" ht="15.75" thickBot="1">
      <c r="A42" s="78"/>
      <c r="B42" s="79"/>
      <c r="C42" s="60"/>
      <c r="D42" s="58"/>
      <c r="E42" s="58"/>
      <c r="F42" s="58"/>
      <c r="G42" s="58"/>
      <c r="H42" s="58"/>
      <c r="I42" s="58"/>
      <c r="J42" s="58"/>
      <c r="K42" s="58"/>
      <c r="L42" s="58"/>
      <c r="M42" s="58"/>
      <c r="N42" s="58"/>
      <c r="O42" s="58"/>
      <c r="P42" s="58"/>
      <c r="Q42" s="59"/>
    </row>
  </sheetData>
  <mergeCells count="48">
    <mergeCell ref="C1:H1"/>
    <mergeCell ref="Q7:Q8"/>
    <mergeCell ref="A4:B6"/>
    <mergeCell ref="C4:G4"/>
    <mergeCell ref="J4:L4"/>
    <mergeCell ref="A7:B8"/>
    <mergeCell ref="P7:P8"/>
    <mergeCell ref="P9:P10"/>
    <mergeCell ref="Q9:Q10"/>
    <mergeCell ref="A11:B12"/>
    <mergeCell ref="P11:P12"/>
    <mergeCell ref="Q11:Q12"/>
    <mergeCell ref="P13:P14"/>
    <mergeCell ref="Q13:Q14"/>
    <mergeCell ref="A15:B16"/>
    <mergeCell ref="P15:P16"/>
    <mergeCell ref="Q15:Q16"/>
    <mergeCell ref="P17:P18"/>
    <mergeCell ref="Q17:Q18"/>
    <mergeCell ref="A19:B20"/>
    <mergeCell ref="P19:P20"/>
    <mergeCell ref="Q19:Q20"/>
    <mergeCell ref="P21:P22"/>
    <mergeCell ref="Q21:Q22"/>
    <mergeCell ref="A23:B24"/>
    <mergeCell ref="P23:P24"/>
    <mergeCell ref="Q23:Q24"/>
    <mergeCell ref="P29:P30"/>
    <mergeCell ref="Q29:Q30"/>
    <mergeCell ref="A25:B26"/>
    <mergeCell ref="P25:P26"/>
    <mergeCell ref="Q25:Q26"/>
    <mergeCell ref="A27:B28"/>
    <mergeCell ref="P27:P28"/>
    <mergeCell ref="Q27:Q28"/>
    <mergeCell ref="A35:B36"/>
    <mergeCell ref="A37:B38"/>
    <mergeCell ref="A39:B40"/>
    <mergeCell ref="A41:B42"/>
    <mergeCell ref="C2:H2"/>
    <mergeCell ref="C3:H3"/>
    <mergeCell ref="A31:B32"/>
    <mergeCell ref="A33:B34"/>
    <mergeCell ref="A29:B30"/>
    <mergeCell ref="A21:B22"/>
    <mergeCell ref="A17:B18"/>
    <mergeCell ref="A13:B14"/>
    <mergeCell ref="A9:B10"/>
  </mergeCells>
  <conditionalFormatting sqref="C7:H7">
    <cfRule type="cellIs" dxfId="19" priority="1" operator="lessThan">
      <formula>0.5</formula>
    </cfRule>
  </conditionalFormatting>
  <conditionalFormatting sqref="C9:H9 C11:H11 C13:H13 C19:H19 C21:H21">
    <cfRule type="cellIs" dxfId="18" priority="14" operator="lessThan">
      <formula>0.5</formula>
    </cfRule>
  </conditionalFormatting>
  <conditionalFormatting sqref="C25:H25">
    <cfRule type="cellIs" dxfId="17" priority="18" operator="lessThan">
      <formula>0.5</formula>
    </cfRule>
  </conditionalFormatting>
  <conditionalFormatting sqref="C27:H27">
    <cfRule type="cellIs" dxfId="16" priority="11" operator="lessThan">
      <formula>0.5</formula>
    </cfRule>
  </conditionalFormatting>
  <conditionalFormatting sqref="C29:H29">
    <cfRule type="cellIs" dxfId="15" priority="8" operator="lessThan">
      <formula>0.5</formula>
    </cfRule>
  </conditionalFormatting>
  <conditionalFormatting sqref="C15:O15 C17:O17 J19:L19 C23:O23">
    <cfRule type="cellIs" dxfId="14" priority="25" operator="lessThan">
      <formula>0.5</formula>
    </cfRule>
  </conditionalFormatting>
  <conditionalFormatting sqref="J7:L7">
    <cfRule type="cellIs" dxfId="13" priority="20" operator="lessThan">
      <formula>0.5</formula>
    </cfRule>
  </conditionalFormatting>
  <conditionalFormatting sqref="J9:L9">
    <cfRule type="cellIs" dxfId="12" priority="16" operator="lessThan">
      <formula>0.5</formula>
    </cfRule>
  </conditionalFormatting>
  <conditionalFormatting sqref="J11:L11">
    <cfRule type="cellIs" dxfId="11" priority="22" operator="lessThan">
      <formula>0.5</formula>
    </cfRule>
  </conditionalFormatting>
  <conditionalFormatting sqref="J13:L13">
    <cfRule type="cellIs" dxfId="10" priority="23" operator="lessThan">
      <formula>0.5</formula>
    </cfRule>
  </conditionalFormatting>
  <conditionalFormatting sqref="J21:L21">
    <cfRule type="cellIs" dxfId="9" priority="21" operator="lessThan">
      <formula>0.5</formula>
    </cfRule>
  </conditionalFormatting>
  <conditionalFormatting sqref="J25:L25">
    <cfRule type="cellIs" dxfId="8" priority="24" operator="lessThan">
      <formula>0.5</formula>
    </cfRule>
  </conditionalFormatting>
  <conditionalFormatting sqref="J27:L27">
    <cfRule type="cellIs" dxfId="7" priority="13" operator="lessThan">
      <formula>0.5</formula>
    </cfRule>
  </conditionalFormatting>
  <conditionalFormatting sqref="J29:L29">
    <cfRule type="cellIs" dxfId="6" priority="10" operator="lessThan">
      <formula>0.5</formula>
    </cfRule>
  </conditionalFormatting>
  <conditionalFormatting sqref="N7:O7">
    <cfRule type="cellIs" dxfId="5" priority="4" operator="lessThan">
      <formula>0.5</formula>
    </cfRule>
  </conditionalFormatting>
  <conditionalFormatting sqref="N9:O9">
    <cfRule type="cellIs" dxfId="4" priority="15" operator="lessThan">
      <formula>0.5</formula>
    </cfRule>
  </conditionalFormatting>
  <conditionalFormatting sqref="N11:O11 N13:O13 N19:O19 N21:O21 N25:O25">
    <cfRule type="cellIs" dxfId="3" priority="19" operator="lessThan">
      <formula>0.5</formula>
    </cfRule>
  </conditionalFormatting>
  <conditionalFormatting sqref="N27:O27">
    <cfRule type="cellIs" dxfId="2" priority="7" operator="lessThan">
      <formula>0.5</formula>
    </cfRule>
  </conditionalFormatting>
  <conditionalFormatting sqref="N29:O29">
    <cfRule type="cellIs" dxfId="1" priority="6" operator="lessThan">
      <formula>0.5</formula>
    </cfRule>
  </conditionalFormatting>
  <conditionalFormatting sqref="O15">
    <cfRule type="cellIs" dxfId="0" priority="17" operator="greaterThan">
      <formula>0</formula>
    </cfRule>
  </conditionalFormatting>
  <pageMargins left="0.7" right="0.7" top="0.75" bottom="0.75" header="0.3" footer="0.3"/>
  <pageSetup paperSize="9" orientation="portrait" horizontalDpi="360" verticalDpi="36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B472C552D3174491AC55056047AF7E" ma:contentTypeVersion="3" ma:contentTypeDescription="Crée un document." ma:contentTypeScope="" ma:versionID="cf634e2f59e71883e7800be6e12a0fc3">
  <xsd:schema xmlns:xsd="http://www.w3.org/2001/XMLSchema" xmlns:xs="http://www.w3.org/2001/XMLSchema" xmlns:p="http://schemas.microsoft.com/office/2006/metadata/properties" xmlns:ns2="e4ff6e0e-f015-4eb9-a277-4238699a728d" targetNamespace="http://schemas.microsoft.com/office/2006/metadata/properties" ma:root="true" ma:fieldsID="7beacaeac1ebf2d7ca083c835f602f21" ns2:_="">
    <xsd:import namespace="e4ff6e0e-f015-4eb9-a277-4238699a728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ff6e0e-f015-4eb9-a277-4238699a7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6DB4FE-2686-451C-877B-C3F99B9279DA}"/>
</file>

<file path=customXml/itemProps2.xml><?xml version="1.0" encoding="utf-8"?>
<ds:datastoreItem xmlns:ds="http://schemas.openxmlformats.org/officeDocument/2006/customXml" ds:itemID="{6A717D3A-5A7E-48A2-99B1-7AFAE371C7C9}"/>
</file>

<file path=customXml/itemProps3.xml><?xml version="1.0" encoding="utf-8"?>
<ds:datastoreItem xmlns:ds="http://schemas.openxmlformats.org/officeDocument/2006/customXml" ds:itemID="{16E8AEB1-302E-495C-821B-3BCB9B75EDDA}"/>
</file>

<file path=docProps/app.xml><?xml version="1.0" encoding="utf-8"?>
<Properties xmlns="http://schemas.openxmlformats.org/officeDocument/2006/extended-properties" xmlns:vt="http://schemas.openxmlformats.org/officeDocument/2006/docPropsVTypes">
  <Application>Microsoft Excel Online</Application>
  <Manager/>
  <Company>Haute Ecole Arc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Hüsser Olivier</dc:creator>
  <cp:keywords/>
  <dc:description/>
  <cp:lastModifiedBy>Le Callennec Benoit</cp:lastModifiedBy>
  <cp:revision/>
  <dcterms:created xsi:type="dcterms:W3CDTF">2023-06-21T09:21:34Z</dcterms:created>
  <dcterms:modified xsi:type="dcterms:W3CDTF">2026-03-05T13:59:04Z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0x01010063B472C552D3174491AC55056047AF7E</vt:lpwstr>
  </property>
</Properties>
</file>